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<sst xmlns="http://schemas.openxmlformats.org/spreadsheetml/2006/main" count="16" uniqueCount="16">
  <si>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****事企业单位六月工资表</t>
  </si>
  <si>
    <t>工号</t>
  </si>
  <si>
    <t>姓名</t>
  </si>
  <si>
    <t>标准工资</t>
  </si>
  <si>
    <t>正常天数</t>
  </si>
  <si>
    <t>平时加班（h）</t>
  </si>
  <si>
    <t>平时加班工资</t>
  </si>
  <si>
    <t>周末加班（h）</t>
  </si>
  <si>
    <t>周末工资</t>
  </si>
  <si>
    <t>假日加班（h）</t>
  </si>
  <si>
    <t>假日工资</t>
  </si>
  <si>
    <t>实发工资</t>
  </si>
  <si>
    <t>备注</t>
  </si>
  <si>
    <t>赵薇</t>
  </si>
  <si>
    <t>范冰冰</t>
  </si>
  <si>
    <t>范伟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</si>
</sst>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100" workbookViewId="0" topLeftCell="A1">
      <selection activeCell="G13" sqref="G13"/>
    </sheetView>
  </sheetViews>
  <sheetFormatPr defaultColWidth="9.00390625" defaultRowHeight="15"/>
  <cols>
    <col min="5" max="5" width="13.140625" style="0" customWidth="1"/>
    <col min="6" max="6" width="12.7109375" style="0" customWidth="1"/>
    <col min="7" max="7" width="12.421875" style="0" customWidth="1"/>
    <col min="8" max="8" width="12.57421875" style="0" bestFit="1" customWidth="1"/>
    <col min="9" max="9" width="12.421875" style="0" customWidth="1"/>
    <col min="10" max="11" width="12.57421875" style="0" bestFit="1" customWidth="1"/>
  </cols>
  <sheetData>
    <row r="1" spans="1:12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3.5">
      <c r="A3" s="3">
        <v>10001</v>
      </c>
      <c r="B3" s="3" t="s">
        <v>13</v>
      </c>
      <c r="C3" s="3">
        <v>2500</v>
      </c>
      <c r="D3" s="3">
        <v>23</v>
      </c>
      <c r="E3" s="3">
        <v>22</v>
      </c>
      <c r="F3" s="4">
        <f>C3/D3/8*E3*1.5</f>
        <v>448.3695652173913</v>
      </c>
      <c r="G3" s="3">
        <v>10</v>
      </c>
      <c r="H3" s="4">
        <f>C3/D3/8*G3*2</f>
        <v>271.7391304347826</v>
      </c>
      <c r="I3" s="3">
        <v>8</v>
      </c>
      <c r="J3" s="4">
        <f>C3/D3/8*I3*3</f>
        <v>326.0869565217391</v>
      </c>
      <c r="K3" s="4">
        <f>C3+F3+H3+J3</f>
        <v>3546.195652173913</v>
      </c>
      <c r="L3" s="3"/>
    </row>
    <row r="4" spans="1:12" ht="13.5">
      <c r="A4" s="3">
        <v>10002</v>
      </c>
      <c r="B4" s="3" t="s">
        <v>14</v>
      </c>
      <c r="C4" s="3">
        <v>2500</v>
      </c>
      <c r="D4" s="3">
        <v>23</v>
      </c>
      <c r="E4" s="3">
        <v>22</v>
      </c>
      <c r="F4" s="4">
        <f>C4/D4/8*E4*1.5</f>
        <v>448.3695652173913</v>
      </c>
      <c r="G4" s="3">
        <v>10</v>
      </c>
      <c r="H4" s="4">
        <f>C4/D4/8*G4*2</f>
        <v>271.7391304347826</v>
      </c>
      <c r="I4" s="3">
        <v>8</v>
      </c>
      <c r="J4" s="4">
        <f>C4/D4/8*I4*3</f>
        <v>326.0869565217391</v>
      </c>
      <c r="K4" s="4">
        <f>C4+F4+H4+J4</f>
        <v>3546.195652173913</v>
      </c>
      <c r="L4" s="3"/>
    </row>
    <row r="5" spans="1:12" ht="13.5">
      <c r="A5" s="3">
        <v>10003</v>
      </c>
      <c r="B5" s="3" t="s">
        <v>15</v>
      </c>
      <c r="C5" s="3">
        <v>2500</v>
      </c>
      <c r="D5" s="3">
        <v>23</v>
      </c>
      <c r="E5" s="3">
        <v>22</v>
      </c>
      <c r="F5" s="4">
        <f>C5/D5/8*E5*1.5</f>
        <v>448.3695652173913</v>
      </c>
      <c r="G5" s="3">
        <v>10</v>
      </c>
      <c r="H5" s="4">
        <f>C5/D5/8*G5*2</f>
        <v>271.7391304347826</v>
      </c>
      <c r="I5" s="3">
        <v>8</v>
      </c>
      <c r="J5" s="4">
        <f>C5/D5/8*I5*3</f>
        <v>326.0869565217391</v>
      </c>
      <c r="K5" s="4">
        <f>C5+F5+H5+J5</f>
        <v>3546.195652173913</v>
      </c>
      <c r="L5" s="3"/>
    </row>
    <row r="6" spans="1:12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2016-07-21T10:15:48Z</dcterms:created>
  <dcterms:modified xsi:type="dcterms:W3CDTF">2016-07-21T10:25:35Z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